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<sst xmlns="http://schemas.openxmlformats.org/spreadsheetml/2006/main" count="57" uniqueCount="57">
  <si>
    <r>
      <rPr>
        <sz val="11"/>
        <rFont val="Calibri"/>
        <family val="2"/>
        <charset val="1"/>
      </rPr>
      <t xml:space="preserve">INFORMACJA O KWOCIE PRZEZNACZONEJ NA REALIZACJĘ BUDŻETU OBYWATELSKIEGO NA R</t>
    </r>
    <r>
      <rPr>
        <sz val="11"/>
        <color rgb="FF000000"/>
        <rFont val="Calibri"/>
        <family val="2"/>
        <charset val="1"/>
      </rPr>
      <t xml:space="preserve">OK 2026</t>
    </r>
  </si>
  <si>
    <t xml:space="preserve">1.Ogólna wysokość środków w ramach budżetu obywatelskiego: 10 407 923 zł, w tym:
1) na zadania o charakterze ogólnomiejskim: 2 601 981 zł,
2) na zadania o charakterze dzielnicowym: 7 805 942 zł.
2. Podział środków na zadania o charakterze dzielnicowym, przy zastosowaniu algorytmu określonego w uchwale:</t>
  </si>
  <si>
    <t xml:space="preserve">Lp.</t>
  </si>
  <si>
    <t xml:space="preserve">Dzielnica</t>
  </si>
  <si>
    <r>
      <rPr>
        <b val="true"/>
        <sz val="10"/>
        <rFont val="Arial"/>
        <family val="2"/>
        <charset val="238"/>
      </rPr>
      <t xml:space="preserve">Obszar 
(w m²)  </t>
    </r>
    <r>
      <rPr>
        <sz val="10"/>
        <rFont val="Arial"/>
        <family val="2"/>
        <charset val="1"/>
      </rPr>
      <t xml:space="preserve">¹</t>
    </r>
  </si>
  <si>
    <r>
      <rPr>
        <b val="true"/>
        <sz val="10"/>
        <rFont val="Arial"/>
        <family val="2"/>
        <charset val="238"/>
      </rPr>
      <t xml:space="preserve">Liczba mieszkań-ców </t>
    </r>
    <r>
      <rPr>
        <b val="true"/>
        <sz val="10"/>
        <rFont val="Arial"/>
        <family val="2"/>
        <charset val="1"/>
      </rPr>
      <t xml:space="preserve">²</t>
    </r>
  </si>
  <si>
    <t xml:space="preserve">Udział procentowy</t>
  </si>
  <si>
    <t xml:space="preserve">Kwota</t>
  </si>
  <si>
    <r>
      <rPr>
        <b val="true"/>
        <sz val="10"/>
        <rFont val="Arial"/>
        <family val="2"/>
        <charset val="238"/>
      </rPr>
      <t xml:space="preserve">bazowa </t>
    </r>
    <r>
      <rPr>
        <sz val="10"/>
        <rFont val="Arial"/>
        <family val="2"/>
        <charset val="238"/>
      </rPr>
      <t xml:space="preserve"> </t>
    </r>
    <r>
      <rPr>
        <b val="true"/>
        <vertAlign val="superscript"/>
        <sz val="10"/>
        <color rgb="FF000000"/>
        <rFont val="Arial"/>
        <family val="2"/>
        <charset val="238"/>
      </rPr>
      <t xml:space="preserve">5</t>
    </r>
  </si>
  <si>
    <t xml:space="preserve"> uwzględniająca udział:</t>
  </si>
  <si>
    <r>
      <rPr>
        <b val="true"/>
        <sz val="10"/>
        <rFont val="Arial"/>
        <family val="2"/>
        <charset val="238"/>
      </rPr>
      <t xml:space="preserve"> obszar </t>
    </r>
    <r>
      <rPr>
        <b val="true"/>
        <vertAlign val="superscript"/>
        <sz val="10"/>
        <rFont val="Arial"/>
        <family val="2"/>
        <charset val="238"/>
      </rPr>
      <t xml:space="preserve">3</t>
    </r>
  </si>
  <si>
    <r>
      <rPr>
        <b val="true"/>
        <sz val="10"/>
        <rFont val="Arial"/>
        <family val="2"/>
        <charset val="238"/>
      </rPr>
      <t xml:space="preserve"> liczba mieszkańców </t>
    </r>
    <r>
      <rPr>
        <b val="true"/>
        <vertAlign val="superscript"/>
        <sz val="10"/>
        <rFont val="Arial"/>
        <family val="2"/>
        <charset val="238"/>
      </rPr>
      <t xml:space="preserve">4</t>
    </r>
  </si>
  <si>
    <r>
      <rPr>
        <b val="true"/>
        <sz val="10"/>
        <rFont val="Arial"/>
        <family val="2"/>
        <charset val="238"/>
      </rPr>
      <t xml:space="preserve"> obszaru dzielnicy </t>
    </r>
    <r>
      <rPr>
        <b val="true"/>
        <vertAlign val="superscript"/>
        <sz val="10"/>
        <rFont val="Arial"/>
        <family val="2"/>
        <charset val="238"/>
      </rPr>
      <t xml:space="preserve">6</t>
    </r>
  </si>
  <si>
    <r>
      <rPr>
        <b val="true"/>
        <sz val="10"/>
        <rFont val="Arial"/>
        <family val="2"/>
        <charset val="238"/>
      </rPr>
      <t xml:space="preserve">  liczby mieszkańców </t>
    </r>
    <r>
      <rPr>
        <b val="true"/>
        <vertAlign val="superscript"/>
        <sz val="10"/>
        <rFont val="Arial"/>
        <family val="2"/>
        <charset val="238"/>
      </rPr>
      <t xml:space="preserve">7</t>
    </r>
  </si>
  <si>
    <t xml:space="preserve">Ogółem</t>
  </si>
  <si>
    <t xml:space="preserve">1.  </t>
  </si>
  <si>
    <t xml:space="preserve">Błeszno</t>
  </si>
  <si>
    <t xml:space="preserve">2.  </t>
  </si>
  <si>
    <t xml:space="preserve">Częstochówka-Parkitka</t>
  </si>
  <si>
    <t xml:space="preserve">3.  </t>
  </si>
  <si>
    <t xml:space="preserve">Dźbów</t>
  </si>
  <si>
    <t xml:space="preserve">4.  </t>
  </si>
  <si>
    <t xml:space="preserve">Gnaszyn-Kawodrza</t>
  </si>
  <si>
    <t xml:space="preserve">5.  </t>
  </si>
  <si>
    <t xml:space="preserve">Grabówka</t>
  </si>
  <si>
    <t xml:space="preserve">6.  </t>
  </si>
  <si>
    <t xml:space="preserve">Kiedrzyn</t>
  </si>
  <si>
    <t xml:space="preserve">7.  </t>
  </si>
  <si>
    <t xml:space="preserve">Lisiniec</t>
  </si>
  <si>
    <t xml:space="preserve">8.  </t>
  </si>
  <si>
    <t xml:space="preserve">Mirów</t>
  </si>
  <si>
    <t xml:space="preserve">9.  </t>
  </si>
  <si>
    <t xml:space="preserve">Ostatni Grosz</t>
  </si>
  <si>
    <t xml:space="preserve">10.  </t>
  </si>
  <si>
    <t xml:space="preserve">Podjasnogórska</t>
  </si>
  <si>
    <t xml:space="preserve">11.  </t>
  </si>
  <si>
    <t xml:space="preserve">Północ</t>
  </si>
  <si>
    <t xml:space="preserve">12.  </t>
  </si>
  <si>
    <t xml:space="preserve">Raków</t>
  </si>
  <si>
    <t xml:space="preserve">13.  </t>
  </si>
  <si>
    <t xml:space="preserve">Stare Miasto</t>
  </si>
  <si>
    <t xml:space="preserve">14.  </t>
  </si>
  <si>
    <t xml:space="preserve">Stradom</t>
  </si>
  <si>
    <t xml:space="preserve">15.  </t>
  </si>
  <si>
    <t xml:space="preserve">Śródmieście</t>
  </si>
  <si>
    <t xml:space="preserve">16.  </t>
  </si>
  <si>
    <t xml:space="preserve">Trzech Wieszczów</t>
  </si>
  <si>
    <t xml:space="preserve">17.  </t>
  </si>
  <si>
    <t xml:space="preserve">Tysiąclecie</t>
  </si>
  <si>
    <t xml:space="preserve">18.  </t>
  </si>
  <si>
    <t xml:space="preserve">Wrzosowiak</t>
  </si>
  <si>
    <t xml:space="preserve">19.  </t>
  </si>
  <si>
    <t xml:space="preserve">Wyczerpy-Aniołów</t>
  </si>
  <si>
    <t xml:space="preserve">20.  </t>
  </si>
  <si>
    <t xml:space="preserve">Zawodzie-Dąbie</t>
  </si>
  <si>
    <t xml:space="preserve">Suma:</t>
  </si>
  <si>
    <r>
      <rPr>
        <sz val="10"/>
        <rFont val="Arial"/>
        <family val="2"/>
        <charset val="238"/>
      </rPr>
      <t xml:space="preserve">1) obszar dzielnicy wg danych z Ewidencji Gruntów i Budynków,
2) liczba mieszkańców wg stanu na dzie</t>
    </r>
    <r>
      <rPr>
        <sz val="10"/>
        <color rgb="FF000000"/>
        <rFont val="Arial"/>
        <family val="2"/>
        <charset val="238"/>
      </rPr>
      <t xml:space="preserve">ń 31.03.2025 r.,
3) udział pro</t>
    </r>
    <r>
      <rPr>
        <sz val="10"/>
        <rFont val="Arial"/>
        <family val="2"/>
        <charset val="238"/>
      </rPr>
      <t xml:space="preserve">centowy obszaru dzielnicy w stosunku do obszaru miasta,
4) udział procentowy liczby mieszkańców dzielnicy w stosunku do liczby mieszkańców miasta,
5) kwota jednakowa dla każdej dzielnicy (10% ogółu środków w ramach budżetu obywatelskiego),
6) kwota uwzględniająca udział obszaru dzielnicy w stosunku do obszaru miasta (20% ogółu środków w ramach budżetu obywatelskiego),
7) kwota uwzględniająca udział liczby mieszkańców dzielnicy w stosunku do liczby mieszkańców miasta (45% ogółu środków w ramach budżetu obywatelskiego)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</si>
</sst>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0.00"/>
    <numFmt numFmtId="167" formatCode="#,##0.00\ [$zł-415];[RED]\-#,##0.00\ [$zł-415]"/>
    <numFmt numFmtId="168" formatCode="#,##0\ [$zł-415];[RED]\-#,##0\ [$zł-415]"/>
    <numFmt numFmtId="169" formatCode="0"/>
  </numFmts>
  <fonts count="17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0"/>
      <name val="Arial"/>
      <family val="2"/>
      <charset val="238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vertAlign val="superscript"/>
      <sz val="10"/>
      <color rgb="FF000000"/>
      <name val="Arial"/>
      <family val="2"/>
      <charset val="238"/>
    </font>
    <font>
      <b val="true"/>
      <vertAlign val="superscript"/>
      <sz val="10"/>
      <name val="Arial"/>
      <family val="2"/>
      <charset val="238"/>
    </font>
    <font>
      <b val="true"/>
      <sz val="11"/>
      <color rgb="FF000000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  <font>
      <sz val="11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6E6E6"/>
        <bgColor rgb="FFFFFFFF"/>
      </patternFill>
    </fill>
    <fill>
      <patternFill patternType="solid">
        <fgColor rgb="FFFFFFFF"/>
        <bgColor rgb="FFE6E6E6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2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1" activeCellId="0" sqref="L21"/>
    </sheetView>
  </sheetViews>
  <sheetFormatPr defaultColWidth="8.6796875" defaultRowHeight="12.75" zeroHeight="false" outlineLevelRow="0" outlineLevelCol="0"/>
  <cols>
    <col collapsed="false" customWidth="true" hidden="false" outlineLevel="0" max="1" min="1" style="1" width="5.86"/>
    <col collapsed="false" customWidth="true" hidden="false" outlineLevel="0" max="2" min="2" style="1" width="18.14"/>
    <col collapsed="false" customWidth="true" hidden="false" outlineLevel="0" max="3" min="3" style="1" width="12"/>
    <col collapsed="false" customWidth="true" hidden="false" outlineLevel="0" max="4" min="4" style="1" width="10.42"/>
    <col collapsed="false" customWidth="true" hidden="false" outlineLevel="0" max="5" min="5" style="1" width="11.57"/>
    <col collapsed="false" customWidth="true" hidden="false" outlineLevel="0" max="6" min="6" style="1" width="14.14"/>
    <col collapsed="false" customWidth="true" hidden="false" outlineLevel="0" max="7" min="7" style="1" width="13.57"/>
    <col collapsed="false" customWidth="true" hidden="false" outlineLevel="0" max="8" min="8" style="1" width="14"/>
    <col collapsed="false" customWidth="true" hidden="false" outlineLevel="0" max="9" min="9" style="1" width="15.71"/>
    <col collapsed="false" customWidth="true" hidden="false" outlineLevel="0" max="10" min="10" style="1" width="17.15"/>
    <col collapsed="false" customWidth="true" hidden="false" outlineLevel="0" max="11" min="11" style="1" width="19.86"/>
    <col collapsed="false" customWidth="true" hidden="false" outlineLevel="0" max="12" min="12" style="1" width="16.29"/>
  </cols>
  <sheetData>
    <row r="1" customFormat="false" ht="19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4" customFormat="true" ht="66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4" customFormat="true" ht="28.5" hidden="false" customHeight="true" outlineLevel="0" collapsed="false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5"/>
      <c r="G3" s="5" t="s">
        <v>7</v>
      </c>
      <c r="H3" s="5"/>
      <c r="I3" s="5"/>
      <c r="J3" s="5"/>
    </row>
    <row r="4" s="4" customFormat="true" ht="21" hidden="false" customHeight="true" outlineLevel="0" collapsed="false">
      <c r="A4" s="5"/>
      <c r="B4" s="5"/>
      <c r="C4" s="5"/>
      <c r="D4" s="5"/>
      <c r="E4" s="5"/>
      <c r="F4" s="5"/>
      <c r="G4" s="6" t="s">
        <v>8</v>
      </c>
      <c r="H4" s="5" t="s">
        <v>9</v>
      </c>
      <c r="I4" s="5"/>
      <c r="J4" s="5"/>
    </row>
    <row r="5" s="4" customFormat="true" ht="33.75" hidden="false" customHeight="true" outlineLevel="0" collapsed="false">
      <c r="A5" s="5"/>
      <c r="B5" s="5"/>
      <c r="C5" s="5"/>
      <c r="D5" s="5"/>
      <c r="E5" s="6" t="s">
        <v>10</v>
      </c>
      <c r="F5" s="6" t="s">
        <v>11</v>
      </c>
      <c r="G5" s="6"/>
      <c r="H5" s="6" t="s">
        <v>12</v>
      </c>
      <c r="I5" s="6" t="s">
        <v>13</v>
      </c>
      <c r="J5" s="5" t="s">
        <v>14</v>
      </c>
    </row>
    <row r="6" s="4" customFormat="true" ht="13.8" hidden="false" customHeight="false" outlineLevel="0" collapsed="false">
      <c r="A6" s="7" t="s">
        <v>15</v>
      </c>
      <c r="B6" s="7" t="s">
        <v>16</v>
      </c>
      <c r="C6" s="8" t="n">
        <v>16438758</v>
      </c>
      <c r="D6" s="8" t="n">
        <v>4217</v>
      </c>
      <c r="E6" s="9" t="n">
        <f aca="false">SUM(C6*100/C27)</f>
        <v>10.2919161327525</v>
      </c>
      <c r="F6" s="9" t="n">
        <f aca="false">SUM(D6*100/D27)</f>
        <v>2.14591401077791</v>
      </c>
      <c r="G6" s="10" t="n">
        <v>52039.61</v>
      </c>
      <c r="H6" s="10" t="n">
        <f aca="false">E6*H27/E27</f>
        <v>214234.982431956</v>
      </c>
      <c r="I6" s="10" t="n">
        <f aca="false">D6*I27/D27</f>
        <v>100505.277538891</v>
      </c>
      <c r="J6" s="11" t="n">
        <f aca="false">SUM(H6+G6+I6)</f>
        <v>366779.869970847</v>
      </c>
    </row>
    <row r="7" s="4" customFormat="true" ht="23.85" hidden="false" customHeight="false" outlineLevel="0" collapsed="false">
      <c r="A7" s="12" t="s">
        <v>17</v>
      </c>
      <c r="B7" s="12" t="s">
        <v>18</v>
      </c>
      <c r="C7" s="13" t="n">
        <v>4783981</v>
      </c>
      <c r="D7" s="13" t="n">
        <v>9839</v>
      </c>
      <c r="E7" s="14" t="n">
        <f aca="false">SUM(C7*100/C27)</f>
        <v>2.99513693386577</v>
      </c>
      <c r="F7" s="14" t="n">
        <f aca="false">SUM(D7*100/D27)</f>
        <v>5.00679344369075</v>
      </c>
      <c r="G7" s="15" t="n">
        <v>52039.61</v>
      </c>
      <c r="H7" s="16" t="n">
        <f aca="false">E7*H27/E27</f>
        <v>62346.3211448097</v>
      </c>
      <c r="I7" s="16" t="n">
        <f aca="false">D7*I27/D27</f>
        <v>234496.425350995</v>
      </c>
      <c r="J7" s="17" t="n">
        <f aca="false">SUM(H7+G7+I7)</f>
        <v>348882.356495805</v>
      </c>
    </row>
    <row r="8" s="4" customFormat="true" ht="13.8" hidden="false" customHeight="false" outlineLevel="0" collapsed="false">
      <c r="A8" s="7" t="s">
        <v>19</v>
      </c>
      <c r="B8" s="7" t="s">
        <v>20</v>
      </c>
      <c r="C8" s="8" t="n">
        <v>18402175</v>
      </c>
      <c r="D8" s="8" t="n">
        <v>5302</v>
      </c>
      <c r="E8" s="9" t="n">
        <f aca="false">SUM(C8*100/C27)</f>
        <v>11.5211649055381</v>
      </c>
      <c r="F8" s="9" t="n">
        <f aca="false">SUM(D8*100/D27)</f>
        <v>2.69804033320951</v>
      </c>
      <c r="G8" s="10" t="n">
        <v>52039.61</v>
      </c>
      <c r="H8" s="10" t="n">
        <f aca="false">E8*H27/E27</f>
        <v>239822.840498946</v>
      </c>
      <c r="I8" s="10" t="n">
        <f aca="false">D8*I27/D27</f>
        <v>126364.472732084</v>
      </c>
      <c r="J8" s="11" t="n">
        <f aca="false">SUM(H8+G8+I8)</f>
        <v>418226.92323103</v>
      </c>
    </row>
    <row r="9" s="4" customFormat="true" ht="13.8" hidden="false" customHeight="false" outlineLevel="0" collapsed="false">
      <c r="A9" s="12" t="s">
        <v>21</v>
      </c>
      <c r="B9" s="12" t="s">
        <v>22</v>
      </c>
      <c r="C9" s="13" t="n">
        <v>7497759</v>
      </c>
      <c r="D9" s="13" t="n">
        <v>4952</v>
      </c>
      <c r="E9" s="14" t="n">
        <f aca="false">SUM(C9*100/C27)</f>
        <v>4.6941689154126</v>
      </c>
      <c r="F9" s="14" t="n">
        <f aca="false">SUM(D9*100/D27)</f>
        <v>2.51993506790899</v>
      </c>
      <c r="G9" s="15" t="n">
        <v>52039.61</v>
      </c>
      <c r="H9" s="16" t="n">
        <f aca="false">E9*H27/E27</f>
        <v>97713.1160178913</v>
      </c>
      <c r="I9" s="16" t="n">
        <f aca="false">D9*I27/D27</f>
        <v>118022.796863312</v>
      </c>
      <c r="J9" s="17" t="n">
        <f aca="false">SUM(H9+G9+I9)</f>
        <v>267775.522881203</v>
      </c>
      <c r="K9" s="18"/>
    </row>
    <row r="10" s="4" customFormat="true" ht="13.8" hidden="false" customHeight="false" outlineLevel="0" collapsed="false">
      <c r="A10" s="7" t="s">
        <v>23</v>
      </c>
      <c r="B10" s="7" t="s">
        <v>24</v>
      </c>
      <c r="C10" s="8" t="n">
        <v>8923133</v>
      </c>
      <c r="D10" s="8" t="n">
        <v>4290</v>
      </c>
      <c r="E10" s="9" t="n">
        <f aca="false">SUM(C10*100/C27)</f>
        <v>5.58656173887322</v>
      </c>
      <c r="F10" s="9" t="n">
        <f aca="false">SUM(D10*100/D27)</f>
        <v>2.18306168039773</v>
      </c>
      <c r="G10" s="10" t="n">
        <v>52039.61</v>
      </c>
      <c r="H10" s="10" t="n">
        <f aca="false">E10*H27/E27</f>
        <v>116289.031172124</v>
      </c>
      <c r="I10" s="10" t="n">
        <f aca="false">D10*I27/D27</f>
        <v>102245.11279152</v>
      </c>
      <c r="J10" s="11" t="n">
        <f aca="false">SUM(H10+G10+I10)</f>
        <v>270573.753963644</v>
      </c>
    </row>
    <row r="11" s="4" customFormat="true" ht="13.8" hidden="false" customHeight="false" outlineLevel="0" collapsed="false">
      <c r="A11" s="12" t="s">
        <v>25</v>
      </c>
      <c r="B11" s="12" t="s">
        <v>26</v>
      </c>
      <c r="C11" s="13" t="n">
        <v>6902041</v>
      </c>
      <c r="D11" s="13" t="n">
        <v>3138</v>
      </c>
      <c r="E11" s="14" t="n">
        <f aca="false">SUM(C11*100/C27)</f>
        <v>4.32120401777428</v>
      </c>
      <c r="F11" s="14" t="n">
        <f aca="false">SUM(D11*100/D27)</f>
        <v>1.59684092146576</v>
      </c>
      <c r="G11" s="15" t="n">
        <v>52039.61</v>
      </c>
      <c r="H11" s="16" t="n">
        <f aca="false">E11*H27/E27</f>
        <v>89949.5346533867</v>
      </c>
      <c r="I11" s="16" t="n">
        <f aca="false">D11*I27/D27</f>
        <v>74789.0825034476</v>
      </c>
      <c r="J11" s="17" t="n">
        <f aca="false">SUM(H11+G11+I11)</f>
        <v>216778.227156834</v>
      </c>
      <c r="L11" s="19"/>
    </row>
    <row r="12" s="4" customFormat="true" ht="13.8" hidden="false" customHeight="false" outlineLevel="0" collapsed="false">
      <c r="A12" s="7" t="s">
        <v>27</v>
      </c>
      <c r="B12" s="7" t="s">
        <v>28</v>
      </c>
      <c r="C12" s="8" t="n">
        <v>9925767</v>
      </c>
      <c r="D12" s="8" t="n">
        <v>9357</v>
      </c>
      <c r="E12" s="9" t="n">
        <f aca="false">SUM(C12*100/C27)</f>
        <v>6.21428708405113</v>
      </c>
      <c r="F12" s="9" t="n">
        <f aca="false">SUM(D12*100/D27)</f>
        <v>4.76151704976261</v>
      </c>
      <c r="G12" s="10" t="n">
        <v>52039.61</v>
      </c>
      <c r="H12" s="10" t="n">
        <f aca="false">E12*H27/E27</f>
        <v>129355.667798546</v>
      </c>
      <c r="I12" s="10" t="n">
        <f aca="false">D12*I27/D27</f>
        <v>223008.746011714</v>
      </c>
      <c r="J12" s="11" t="n">
        <f aca="false">SUM(H12+G12+I12)</f>
        <v>404404.02381026</v>
      </c>
      <c r="L12" s="19"/>
    </row>
    <row r="13" s="4" customFormat="true" ht="13.8" hidden="false" customHeight="false" outlineLevel="0" collapsed="false">
      <c r="A13" s="12" t="s">
        <v>29</v>
      </c>
      <c r="B13" s="12" t="s">
        <v>30</v>
      </c>
      <c r="C13" s="13" t="n">
        <v>14800687</v>
      </c>
      <c r="D13" s="13" t="n">
        <v>2341</v>
      </c>
      <c r="E13" s="14" t="n">
        <f aca="false">SUM(C13*100/C27)</f>
        <v>9.26635876695307</v>
      </c>
      <c r="F13" s="14" t="n">
        <f aca="false">SUM(D13*100/D27)</f>
        <v>1.19126978876716</v>
      </c>
      <c r="G13" s="15" t="n">
        <v>52039.61</v>
      </c>
      <c r="H13" s="16" t="n">
        <f aca="false">E13*H27/E27</f>
        <v>192887.13413908</v>
      </c>
      <c r="I13" s="16" t="n">
        <f aca="false">D13*I27/D27</f>
        <v>55793.8948822724</v>
      </c>
      <c r="J13" s="17" t="n">
        <f aca="false">SUM(H13+G13+I13)</f>
        <v>300720.639021353</v>
      </c>
      <c r="L13" s="19"/>
    </row>
    <row r="14" s="4" customFormat="true" ht="13.8" hidden="false" customHeight="false" outlineLevel="0" collapsed="false">
      <c r="A14" s="7" t="s">
        <v>31</v>
      </c>
      <c r="B14" s="7" t="s">
        <v>32</v>
      </c>
      <c r="C14" s="8" t="n">
        <v>1729345</v>
      </c>
      <c r="D14" s="8" t="n">
        <v>6972</v>
      </c>
      <c r="E14" s="9" t="n">
        <f aca="false">SUM(C14*100/C27)</f>
        <v>1.08270185038279</v>
      </c>
      <c r="F14" s="9" t="n">
        <f aca="false">SUM(D14*100/D27)</f>
        <v>3.54785688478625</v>
      </c>
      <c r="G14" s="10" t="n">
        <v>52039.61</v>
      </c>
      <c r="H14" s="10" t="n">
        <f aca="false">E14*H27/E27</f>
        <v>22537.3593122905</v>
      </c>
      <c r="I14" s="10" t="n">
        <f aca="false">D14*I27/D27</f>
        <v>166166.183305939</v>
      </c>
      <c r="J14" s="11" t="n">
        <f aca="false">SUM(H14+G14+I14)</f>
        <v>240743.15261823</v>
      </c>
      <c r="L14" s="18"/>
    </row>
    <row r="15" s="4" customFormat="true" ht="13.8" hidden="false" customHeight="false" outlineLevel="0" collapsed="false">
      <c r="A15" s="12" t="s">
        <v>33</v>
      </c>
      <c r="B15" s="12" t="s">
        <v>34</v>
      </c>
      <c r="C15" s="13" t="n">
        <v>2532707</v>
      </c>
      <c r="D15" s="13" t="n">
        <v>2881</v>
      </c>
      <c r="E15" s="14" t="n">
        <f aca="false">SUM(C15*100/C27)</f>
        <v>1.58566772701655</v>
      </c>
      <c r="F15" s="14" t="n">
        <f aca="false">SUM(D15*100/D27)</f>
        <v>1.46606076951652</v>
      </c>
      <c r="G15" s="15" t="n">
        <v>52039.61</v>
      </c>
      <c r="H15" s="16" t="n">
        <f aca="false">E15*H27/E27</f>
        <v>33007.0215554175</v>
      </c>
      <c r="I15" s="16" t="n">
        <f aca="false">D15*I27/D27</f>
        <v>68663.9090798064</v>
      </c>
      <c r="J15" s="17" t="n">
        <f aca="false">SUM(H15+G15+I15)</f>
        <v>153710.540635224</v>
      </c>
    </row>
    <row r="16" s="4" customFormat="true" ht="13.8" hidden="false" customHeight="false" outlineLevel="0" collapsed="false">
      <c r="A16" s="7" t="s">
        <v>35</v>
      </c>
      <c r="B16" s="7" t="s">
        <v>36</v>
      </c>
      <c r="C16" s="8" t="n">
        <v>6752532</v>
      </c>
      <c r="D16" s="8" t="n">
        <v>24491</v>
      </c>
      <c r="E16" s="9" t="n">
        <f aca="false">SUM(C16*100/C27)</f>
        <v>4.22759998217185</v>
      </c>
      <c r="F16" s="9" t="n">
        <f aca="false">SUM(D16*100/D27)</f>
        <v>12.4627887213569</v>
      </c>
      <c r="G16" s="10" t="n">
        <v>52039.61</v>
      </c>
      <c r="H16" s="10" t="n">
        <f aca="false">E16*H27/E27</f>
        <v>88001.087088892</v>
      </c>
      <c r="I16" s="10" t="n">
        <f aca="false">D16*I27/D27</f>
        <v>583702.810577417</v>
      </c>
      <c r="J16" s="11" t="n">
        <f aca="false">SUM(H16+G16+I16)</f>
        <v>723743.507666309</v>
      </c>
    </row>
    <row r="17" s="4" customFormat="true" ht="13.8" hidden="false" customHeight="false" outlineLevel="0" collapsed="false">
      <c r="A17" s="12" t="s">
        <v>37</v>
      </c>
      <c r="B17" s="12" t="s">
        <v>38</v>
      </c>
      <c r="C17" s="13" t="n">
        <v>2039692</v>
      </c>
      <c r="D17" s="13" t="n">
        <v>17835</v>
      </c>
      <c r="E17" s="14" t="n">
        <f aca="false">SUM(C17*100/C27)</f>
        <v>1.27700273954067</v>
      </c>
      <c r="F17" s="14" t="n">
        <f aca="false">SUM(D17*100/D27)</f>
        <v>9.07573544752765</v>
      </c>
      <c r="G17" s="15" t="n">
        <v>52039.61</v>
      </c>
      <c r="H17" s="16" t="n">
        <f aca="false">E17*H27/E27</f>
        <v>26581.8974758677</v>
      </c>
      <c r="I17" s="16" t="n">
        <f aca="false">D17*I27/D27</f>
        <v>425067.968912998</v>
      </c>
      <c r="J17" s="17" t="n">
        <f aca="false">SUM(H17+G17+I17)</f>
        <v>503689.476388866</v>
      </c>
    </row>
    <row r="18" s="4" customFormat="true" ht="13.8" hidden="false" customHeight="false" outlineLevel="0" collapsed="false">
      <c r="A18" s="7" t="s">
        <v>39</v>
      </c>
      <c r="B18" s="7" t="s">
        <v>40</v>
      </c>
      <c r="C18" s="8" t="n">
        <v>2562683</v>
      </c>
      <c r="D18" s="8" t="n">
        <v>7964</v>
      </c>
      <c r="E18" s="9" t="n">
        <f aca="false">SUM(C18*100/C27)</f>
        <v>1.60443498899555</v>
      </c>
      <c r="F18" s="9" t="n">
        <f aca="false">SUM(D18*100/D27)</f>
        <v>4.05265809386656</v>
      </c>
      <c r="G18" s="10" t="n">
        <v>52039.61</v>
      </c>
      <c r="H18" s="10" t="n">
        <f aca="false">E18*H27/E27</f>
        <v>33397.6780656831</v>
      </c>
      <c r="I18" s="10" t="n">
        <f aca="false">D18*I27/D27</f>
        <v>189808.876054002</v>
      </c>
      <c r="J18" s="11" t="n">
        <f aca="false">SUM(H18+G18+I18)</f>
        <v>275246.164119685</v>
      </c>
    </row>
    <row r="19" s="4" customFormat="true" ht="13.8" hidden="false" customHeight="false" outlineLevel="0" collapsed="false">
      <c r="A19" s="12" t="s">
        <v>41</v>
      </c>
      <c r="B19" s="12" t="s">
        <v>42</v>
      </c>
      <c r="C19" s="13" t="n">
        <v>11284464</v>
      </c>
      <c r="D19" s="13" t="n">
        <v>11526</v>
      </c>
      <c r="E19" s="14" t="n">
        <f aca="false">SUM(C19*100/C27)</f>
        <v>7.06493502070318</v>
      </c>
      <c r="F19" s="14" t="n">
        <f aca="false">SUM(D19*100/D27)</f>
        <v>5.86526082243923</v>
      </c>
      <c r="G19" s="15" t="n">
        <v>52039.61</v>
      </c>
      <c r="H19" s="16" t="n">
        <f aca="false">E19*H27/E27</f>
        <v>147062.627650704</v>
      </c>
      <c r="I19" s="16" t="n">
        <f aca="false">D19*I27/D27</f>
        <v>274703.303038476</v>
      </c>
      <c r="J19" s="17" t="n">
        <f aca="false">SUM(H19+G19+I19)</f>
        <v>473805.54068918</v>
      </c>
    </row>
    <row r="20" s="4" customFormat="true" ht="13.8" hidden="false" customHeight="false" outlineLevel="0" collapsed="false">
      <c r="A20" s="7" t="s">
        <v>43</v>
      </c>
      <c r="B20" s="7" t="s">
        <v>44</v>
      </c>
      <c r="C20" s="8" t="n">
        <v>1596323</v>
      </c>
      <c r="D20" s="8" t="n">
        <v>11858</v>
      </c>
      <c r="E20" s="9" t="n">
        <f aca="false">SUM(C20*100/C27)</f>
        <v>0.999419934084062</v>
      </c>
      <c r="F20" s="9" t="n">
        <f aca="false">SUM(D20*100/D27)</f>
        <v>6.03420638838143</v>
      </c>
      <c r="G20" s="10" t="n">
        <v>52039.61</v>
      </c>
      <c r="H20" s="10" t="n">
        <f aca="false">E20*H27/E27</f>
        <v>20803.7754349037</v>
      </c>
      <c r="I20" s="10" t="n">
        <f aca="false">D20*I27/D27</f>
        <v>282615.978433997</v>
      </c>
      <c r="J20" s="11" t="n">
        <f aca="false">SUM(H20+G20+I20)</f>
        <v>355459.363868901</v>
      </c>
    </row>
    <row r="21" s="4" customFormat="true" ht="13.8" hidden="false" customHeight="false" outlineLevel="0" collapsed="false">
      <c r="A21" s="12" t="s">
        <v>45</v>
      </c>
      <c r="B21" s="12" t="s">
        <v>46</v>
      </c>
      <c r="C21" s="13" t="n">
        <v>1364324</v>
      </c>
      <c r="D21" s="13" t="n">
        <v>8190</v>
      </c>
      <c r="E21" s="14" t="n">
        <f aca="false">SUM(C21*100/C27)</f>
        <v>0.854170867768806</v>
      </c>
      <c r="F21" s="14" t="n">
        <f aca="false">SUM(D21*100/D27)</f>
        <v>4.16766320803204</v>
      </c>
      <c r="G21" s="15" t="n">
        <v>52039.61</v>
      </c>
      <c r="H21" s="16" t="n">
        <f aca="false">E21*H27/E27</f>
        <v>17780.2926578453</v>
      </c>
      <c r="I21" s="16" t="n">
        <f aca="false">D21*I27/D27</f>
        <v>195195.215329266</v>
      </c>
      <c r="J21" s="17" t="n">
        <f aca="false">SUM(H21+G21+I21)</f>
        <v>265015.117987111</v>
      </c>
    </row>
    <row r="22" s="4" customFormat="true" ht="13.8" hidden="false" customHeight="false" outlineLevel="0" collapsed="false">
      <c r="A22" s="7" t="s">
        <v>47</v>
      </c>
      <c r="B22" s="7" t="s">
        <v>48</v>
      </c>
      <c r="C22" s="8" t="n">
        <v>4381849</v>
      </c>
      <c r="D22" s="8" t="n">
        <v>24200</v>
      </c>
      <c r="E22" s="9" t="n">
        <f aca="false">SUM(C22*100/C27)</f>
        <v>2.74337163515549</v>
      </c>
      <c r="F22" s="9" t="n">
        <f aca="false">SUM(D22*100/D27)</f>
        <v>12.3147069150641</v>
      </c>
      <c r="G22" s="10" t="n">
        <v>52039.61</v>
      </c>
      <c r="H22" s="10" t="n">
        <f aca="false">E22*H27/E27</f>
        <v>57105.6124516513</v>
      </c>
      <c r="I22" s="10" t="n">
        <f aca="false">D22*I27/D27</f>
        <v>576767.302926524</v>
      </c>
      <c r="J22" s="11" t="n">
        <f aca="false">SUM(H22+G22+I22)</f>
        <v>685912.525378175</v>
      </c>
    </row>
    <row r="23" s="4" customFormat="true" ht="13.8" hidden="false" customHeight="false" outlineLevel="0" collapsed="false">
      <c r="A23" s="12" t="s">
        <v>49</v>
      </c>
      <c r="B23" s="12" t="s">
        <v>50</v>
      </c>
      <c r="C23" s="13" t="n">
        <v>3122654</v>
      </c>
      <c r="D23" s="13" t="n">
        <v>20964</v>
      </c>
      <c r="E23" s="14" t="n">
        <f aca="false">SUM(C23*100/C27)</f>
        <v>1.95501953855663</v>
      </c>
      <c r="F23" s="14" t="n">
        <f aca="false">SUM(D23*100/D27)</f>
        <v>10.6679965193142</v>
      </c>
      <c r="G23" s="15" t="n">
        <v>52039.61</v>
      </c>
      <c r="H23" s="16" t="n">
        <f aca="false">E23*H27/E27</f>
        <v>40695.393461664</v>
      </c>
      <c r="I23" s="16" t="n">
        <f aca="false">D23*I27/D27</f>
        <v>499642.55117982</v>
      </c>
      <c r="J23" s="17" t="n">
        <f aca="false">SUM(H23+G23+I23)</f>
        <v>592377.554641484</v>
      </c>
    </row>
    <row r="24" s="4" customFormat="true" ht="13.8" hidden="false" customHeight="false" outlineLevel="0" collapsed="false">
      <c r="A24" s="7" t="s">
        <v>51</v>
      </c>
      <c r="B24" s="7" t="s">
        <v>52</v>
      </c>
      <c r="C24" s="8" t="n">
        <v>16721587</v>
      </c>
      <c r="D24" s="8" t="n">
        <v>8323</v>
      </c>
      <c r="E24" s="9" t="n">
        <f aca="false">SUM(C24*100/C27)</f>
        <v>10.4689886553792</v>
      </c>
      <c r="F24" s="9" t="n">
        <f aca="false">SUM(D24*100/D27)</f>
        <v>4.23534320884623</v>
      </c>
      <c r="G24" s="10" t="n">
        <v>52039.61</v>
      </c>
      <c r="H24" s="10" t="n">
        <f aca="false">E24*H27/E27</f>
        <v>217920.897502075</v>
      </c>
      <c r="I24" s="10" t="n">
        <f aca="false">D24*I27/D27</f>
        <v>198365.052159399</v>
      </c>
      <c r="J24" s="11" t="n">
        <f aca="false">SUM(H24+G24+I24)</f>
        <v>468325.559661474</v>
      </c>
    </row>
    <row r="25" s="4" customFormat="true" ht="13.8" hidden="false" customHeight="false" outlineLevel="0" collapsed="false">
      <c r="A25" s="12" t="s">
        <v>53</v>
      </c>
      <c r="B25" s="12" t="s">
        <v>54</v>
      </c>
      <c r="C25" s="13" t="n">
        <v>17962490</v>
      </c>
      <c r="D25" s="13" t="n">
        <v>7873</v>
      </c>
      <c r="E25" s="14" t="n">
        <f aca="false">SUM(C25*100/C27)</f>
        <v>11.2458885650245</v>
      </c>
      <c r="F25" s="14" t="n">
        <f aca="false">SUM(D25*100/D27)</f>
        <v>4.00635072488843</v>
      </c>
      <c r="G25" s="15" t="n">
        <v>52039.61</v>
      </c>
      <c r="H25" s="16" t="n">
        <f aca="false">E25*H27/E27</f>
        <v>234092.729486265</v>
      </c>
      <c r="I25" s="16" t="n">
        <f aca="false">D25*I27/D27</f>
        <v>187640.040328121</v>
      </c>
      <c r="J25" s="17" t="n">
        <f aca="false">SUM(H25+G25+I25)</f>
        <v>473772.379814386</v>
      </c>
    </row>
    <row r="26" s="4" customFormat="true" ht="13.8" hidden="false" customHeight="false" outlineLevel="0" collapsed="false">
      <c r="A26" s="20"/>
      <c r="B26" s="21"/>
      <c r="C26" s="22"/>
      <c r="D26" s="22"/>
      <c r="E26" s="22"/>
      <c r="F26" s="22"/>
      <c r="G26" s="23"/>
      <c r="H26" s="22"/>
      <c r="I26" s="22"/>
      <c r="J26" s="24"/>
    </row>
    <row r="27" s="4" customFormat="true" ht="13.8" hidden="false" customHeight="false" outlineLevel="0" collapsed="false">
      <c r="A27" s="25"/>
      <c r="B27" s="12" t="s">
        <v>55</v>
      </c>
      <c r="C27" s="26" t="n">
        <f aca="false">SUM(C6:C25)</f>
        <v>159724951</v>
      </c>
      <c r="D27" s="26" t="n">
        <f aca="false">SUM(D6:D25)</f>
        <v>196513</v>
      </c>
      <c r="E27" s="27" t="n">
        <f aca="false">SUM(E6:E25)</f>
        <v>100</v>
      </c>
      <c r="F27" s="28" t="n">
        <f aca="false">SUM(F6:F25)</f>
        <v>100</v>
      </c>
      <c r="G27" s="29" t="n">
        <v>1040792</v>
      </c>
      <c r="H27" s="30" t="n">
        <v>2081585</v>
      </c>
      <c r="I27" s="30" t="n">
        <v>4683565</v>
      </c>
      <c r="J27" s="30" t="n">
        <v>7805942</v>
      </c>
      <c r="K27" s="18"/>
    </row>
    <row r="28" customFormat="false" ht="13.8" hidden="false" customHeight="false" outlineLevel="0" collapsed="false">
      <c r="A28" s="31"/>
      <c r="B28" s="32"/>
      <c r="C28" s="32"/>
      <c r="D28" s="32"/>
      <c r="E28" s="32"/>
      <c r="F28" s="32"/>
      <c r="G28" s="32"/>
      <c r="H28" s="32"/>
      <c r="I28" s="32"/>
      <c r="J28" s="32"/>
    </row>
    <row r="29" customFormat="false" ht="100.5" hidden="false" customHeight="true" outlineLevel="0" collapsed="false">
      <c r="A29" s="33" t="s">
        <v>56</v>
      </c>
      <c r="B29" s="33"/>
      <c r="C29" s="33"/>
      <c r="D29" s="33"/>
      <c r="E29" s="33"/>
      <c r="F29" s="33"/>
      <c r="G29" s="33"/>
      <c r="H29" s="33"/>
      <c r="I29" s="33"/>
      <c r="J29" s="33"/>
    </row>
  </sheetData>
  <mergeCells count="11">
    <mergeCell ref="A1:J1"/>
    <mergeCell ref="A2:J2"/>
    <mergeCell ref="A3:A5"/>
    <mergeCell ref="B3:B5"/>
    <mergeCell ref="C3:C5"/>
    <mergeCell ref="D3:D5"/>
    <mergeCell ref="E3:F4"/>
    <mergeCell ref="G3:J3"/>
    <mergeCell ref="G4:G5"/>
    <mergeCell ref="H4:I4"/>
    <mergeCell ref="A29:J29"/>
  </mergeCells>
  <printOptions headings="false" gridLines="false" gridLinesSet="true" horizontalCentered="false" verticalCentered="false"/>
  <pageMargins left="0.747916666666667" right="0.747916666666667" top="0.0395833333333333" bottom="0.983333333333333" header="0.511811023622047" footer="0.511805555555556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&amp;L&amp;9Załącznik nr 1 do Zarządzenia Nr 21.2024 Prezydenta Miasta Częstochowy z dnia 17 maja 2024 r.&amp;R&amp;9&amp;P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2024-05-20T10:03:28Z</dcterms:created>
  <dc:creator>Krzysztof Majtyka</dc:creator>
  <dc:description/>
  <dc:language>pl-PL</dc:language>
  <cp:lastModifiedBy/>
  <cp:lastPrinted>2024-05-20T09:52:32Z</cp:lastPrinted>
  <dcterms:modified xsi:type="dcterms:W3CDTF">2025-04-11T09:49:20Z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